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Balance Sheets" sheetId="1" r:id="rId1"/>
    <sheet name="Changes in Equity" sheetId="2" r:id="rId2"/>
  </sheets>
  <definedNames/>
  <calcPr fullCalcOnLoad="1"/>
</workbook>
</file>

<file path=xl/sharedStrings.xml><?xml version="1.0" encoding="utf-8"?>
<sst xmlns="http://schemas.openxmlformats.org/spreadsheetml/2006/main" count="109" uniqueCount="95">
  <si>
    <t>SUPERCOMAL TECHNOLOGIES BERHAD</t>
  </si>
  <si>
    <t>( Company No. : 197527-H )</t>
  </si>
  <si>
    <t xml:space="preserve">      ( Incorporated in Malaysia )</t>
  </si>
  <si>
    <t>( Unaudited )</t>
  </si>
  <si>
    <t>RM ' 000</t>
  </si>
  <si>
    <t>Taxation</t>
  </si>
  <si>
    <t xml:space="preserve">Quarterly Report On Consolidated Result </t>
  </si>
  <si>
    <t>Condensed Consolidated Balance Sheets</t>
  </si>
  <si>
    <t>(Unaudited)</t>
  </si>
  <si>
    <t>Audited</t>
  </si>
  <si>
    <t>31.12.2003</t>
  </si>
  <si>
    <t>Current Quarter</t>
  </si>
  <si>
    <t xml:space="preserve">As At End Of </t>
  </si>
  <si>
    <t>Current Assets :-</t>
  </si>
  <si>
    <t>Asset :-</t>
  </si>
  <si>
    <t>2.00</t>
  </si>
  <si>
    <t>1.00</t>
  </si>
  <si>
    <t xml:space="preserve">Financial Year End </t>
  </si>
  <si>
    <t>As At Preceding</t>
  </si>
  <si>
    <t>Inventories</t>
  </si>
  <si>
    <t>3.00</t>
  </si>
  <si>
    <t>4.00</t>
  </si>
  <si>
    <t>5.00</t>
  </si>
  <si>
    <t>Short term Deposits</t>
  </si>
  <si>
    <t>with a licensed bank</t>
  </si>
  <si>
    <t>6.00</t>
  </si>
  <si>
    <t>Cash at Bank</t>
  </si>
  <si>
    <t>Current Liabilities :-</t>
  </si>
  <si>
    <t>7.00</t>
  </si>
  <si>
    <t>8.00</t>
  </si>
  <si>
    <t>Trade Payables</t>
  </si>
  <si>
    <t>Other Payables,</t>
  </si>
  <si>
    <t>Bank Borrowings</t>
  </si>
  <si>
    <t>Trade Receivables</t>
  </si>
  <si>
    <t>Other Receivables</t>
  </si>
  <si>
    <t>Property, Plant and Equipment</t>
  </si>
  <si>
    <t>9.00</t>
  </si>
  <si>
    <t>10.00</t>
  </si>
  <si>
    <t>Long term loan - current portion</t>
  </si>
  <si>
    <t>NET CURRENT ASSETS</t>
  </si>
  <si>
    <t>Shareholders' Fund :-</t>
  </si>
  <si>
    <t>11.00</t>
  </si>
  <si>
    <t>12.00</t>
  </si>
  <si>
    <t>13.00</t>
  </si>
  <si>
    <t>14.00</t>
  </si>
  <si>
    <t>Share Capital</t>
  </si>
  <si>
    <t>Reserves</t>
  </si>
  <si>
    <t>-  Share Premium</t>
  </si>
  <si>
    <t>-  Revaluation Reserve</t>
  </si>
  <si>
    <t>-  Retained Profit</t>
  </si>
  <si>
    <t>DEFERRED LIABILITIES</t>
  </si>
  <si>
    <t>15.00</t>
  </si>
  <si>
    <t>16.00</t>
  </si>
  <si>
    <t>Long Term Borrowings</t>
  </si>
  <si>
    <t>Deferred Taxation</t>
  </si>
  <si>
    <t>17.00</t>
  </si>
  <si>
    <t>Net tangible assets per share (RM)</t>
  </si>
  <si>
    <t xml:space="preserve">The Condensed Consolidated Balance Sheets should be read in conjunction with the Annual </t>
  </si>
  <si>
    <t>Audited Financial Statement of the Group for the year ended December 31, 2003.</t>
  </si>
  <si>
    <t>Condensed Consolidated Statements of Changes in Equity</t>
  </si>
  <si>
    <t>Share</t>
  </si>
  <si>
    <t>Capital</t>
  </si>
  <si>
    <t>Reserve</t>
  </si>
  <si>
    <t>Attributable</t>
  </si>
  <si>
    <t>To Capital</t>
  </si>
  <si>
    <t>To Revenue</t>
  </si>
  <si>
    <t>Retained</t>
  </si>
  <si>
    <t>Profit</t>
  </si>
  <si>
    <t>Total</t>
  </si>
  <si>
    <t>(Cumulative)</t>
  </si>
  <si>
    <t>Dividends</t>
  </si>
  <si>
    <t>Balance as of January 1, 2003</t>
  </si>
  <si>
    <t>The Condensed Consolidated Statements of Changes in Equity should be read in conjunction</t>
  </si>
  <si>
    <t>with the Annual Financial Report for the year ended December 31, 2003.</t>
  </si>
  <si>
    <t>Accrual expenses</t>
  </si>
  <si>
    <r>
      <t>Net (loss)</t>
    </r>
    <r>
      <rPr>
        <sz val="10"/>
        <rFont val="Arial"/>
        <family val="0"/>
      </rPr>
      <t xml:space="preserve"> after tax for the period</t>
    </r>
  </si>
  <si>
    <t>Bonus of 1 for 5</t>
  </si>
  <si>
    <t>For The Quarter's Ended December 31, 2004</t>
  </si>
  <si>
    <t>31.12.2004</t>
  </si>
  <si>
    <t>Note for 17.00 : Due to share split from 1.0 to 0.1, so current quarter's share per (RM) shown :</t>
  </si>
  <si>
    <t>Current 12 months ended 31.12.2004</t>
  </si>
  <si>
    <t>Balance as of December 31, 2004</t>
  </si>
  <si>
    <t>Preceding Year's 12 months ended 31.12.2003</t>
  </si>
  <si>
    <t>Net profit after tax for the period</t>
  </si>
  <si>
    <t>Balance as of December 31, 2003</t>
  </si>
  <si>
    <t>Balance as of January 1, 2004</t>
  </si>
  <si>
    <t>(RM 20,250 x 5%)</t>
  </si>
  <si>
    <t>(RM 20,250 x 20%)</t>
  </si>
  <si>
    <t>4.00A</t>
  </si>
  <si>
    <t>Referred R&amp;D Cost</t>
  </si>
  <si>
    <t>Prior year adjustments</t>
  </si>
  <si>
    <t>Net gains not recognised in the</t>
  </si>
  <si>
    <t>income statements:</t>
  </si>
  <si>
    <t>Realisation of revaluation surplus</t>
  </si>
  <si>
    <t>( Audited 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</si>
</sst>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_);\(0.000\)"/>
    <numFmt numFmtId="166" formatCode="#,##0.0"/>
    <numFmt numFmtId="167" formatCode="0.00_);\(0.00\)"/>
  </numFmts>
  <fonts count="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37" fontId="0" fillId="0" borderId="0" xfId="0" applyNumberFormat="1" applyAlignment="1">
      <alignment/>
    </xf>
    <xf numFmtId="4" fontId="0" fillId="0" borderId="9" xfId="0" applyNumberFormat="1" applyBorder="1" applyAlignment="1" quotePrefix="1">
      <alignment horizontal="right"/>
    </xf>
    <xf numFmtId="0" fontId="0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37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6"/>
  <sheetViews>
    <sheetView workbookViewId="0" topLeftCell="A32">
      <selection activeCell="E39" sqref="E39"/>
    </sheetView>
  </sheetViews>
  <sheetFormatPr defaultColWidth="9.140625" defaultRowHeight="12.75"/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6</v>
      </c>
    </row>
    <row r="9" ht="12.75">
      <c r="A9" s="5" t="s">
        <v>77</v>
      </c>
    </row>
    <row r="10" ht="12.75">
      <c r="A10" s="5" t="s">
        <v>7</v>
      </c>
    </row>
    <row r="11" spans="6:9" ht="12.75">
      <c r="F11" s="9" t="s">
        <v>8</v>
      </c>
      <c r="I11" s="11" t="s">
        <v>9</v>
      </c>
    </row>
    <row r="12" spans="6:10" ht="12.75">
      <c r="F12" s="9" t="s">
        <v>12</v>
      </c>
      <c r="G12" s="8"/>
      <c r="I12" s="9" t="s">
        <v>18</v>
      </c>
      <c r="J12" s="9"/>
    </row>
    <row r="13" spans="6:9" ht="12.75">
      <c r="F13" s="9" t="s">
        <v>11</v>
      </c>
      <c r="I13" s="9" t="s">
        <v>17</v>
      </c>
    </row>
    <row r="14" spans="6:9" ht="12.75">
      <c r="F14" s="9" t="s">
        <v>78</v>
      </c>
      <c r="I14" s="9" t="s">
        <v>10</v>
      </c>
    </row>
    <row r="15" spans="6:9" ht="12.75">
      <c r="F15" s="9" t="s">
        <v>4</v>
      </c>
      <c r="I15" s="9" t="s">
        <v>4</v>
      </c>
    </row>
    <row r="16" ht="12.75">
      <c r="B16" s="5" t="s">
        <v>14</v>
      </c>
    </row>
    <row r="17" spans="1:10" ht="12.75">
      <c r="A17" s="10" t="s">
        <v>16</v>
      </c>
      <c r="B17" t="s">
        <v>35</v>
      </c>
      <c r="F17" s="12"/>
      <c r="G17" s="14">
        <v>21778</v>
      </c>
      <c r="H17" s="12"/>
      <c r="I17" s="14">
        <v>24002</v>
      </c>
      <c r="J17" s="21"/>
    </row>
    <row r="18" spans="7:10" ht="12.75">
      <c r="G18" s="7"/>
      <c r="I18" s="7"/>
      <c r="J18" s="18"/>
    </row>
    <row r="19" spans="2:10" ht="12.75">
      <c r="B19" s="5" t="s">
        <v>13</v>
      </c>
      <c r="G19" s="7"/>
      <c r="I19" s="7"/>
      <c r="J19" s="18"/>
    </row>
    <row r="20" spans="1:10" ht="12.75">
      <c r="A20" s="10" t="s">
        <v>15</v>
      </c>
      <c r="B20" t="s">
        <v>19</v>
      </c>
      <c r="F20" s="15"/>
      <c r="G20" s="24">
        <v>12753</v>
      </c>
      <c r="H20" s="15"/>
      <c r="I20" s="24">
        <v>13383</v>
      </c>
      <c r="J20" s="18"/>
    </row>
    <row r="21" spans="1:10" ht="12.75">
      <c r="A21" s="10" t="s">
        <v>20</v>
      </c>
      <c r="B21" t="s">
        <v>33</v>
      </c>
      <c r="F21" s="16"/>
      <c r="G21" s="25">
        <v>15075</v>
      </c>
      <c r="H21" s="16"/>
      <c r="I21" s="25">
        <v>14494</v>
      </c>
      <c r="J21" s="18"/>
    </row>
    <row r="22" spans="1:10" ht="12.75">
      <c r="A22" s="10" t="s">
        <v>21</v>
      </c>
      <c r="B22" t="s">
        <v>34</v>
      </c>
      <c r="F22" s="16"/>
      <c r="G22" s="25">
        <v>648</v>
      </c>
      <c r="H22" s="16"/>
      <c r="I22" s="25">
        <v>1205</v>
      </c>
      <c r="J22" s="18"/>
    </row>
    <row r="23" spans="1:10" ht="12.75">
      <c r="A23" s="10" t="s">
        <v>88</v>
      </c>
      <c r="B23" t="s">
        <v>89</v>
      </c>
      <c r="F23" s="16"/>
      <c r="G23" s="25">
        <v>1170</v>
      </c>
      <c r="H23" s="16"/>
      <c r="I23" s="25"/>
      <c r="J23" s="18"/>
    </row>
    <row r="24" spans="1:10" ht="12.75">
      <c r="A24" s="10" t="s">
        <v>22</v>
      </c>
      <c r="B24" t="s">
        <v>23</v>
      </c>
      <c r="F24" s="16"/>
      <c r="G24" s="25"/>
      <c r="H24" s="16"/>
      <c r="I24" s="25"/>
      <c r="J24" s="18"/>
    </row>
    <row r="25" spans="2:10" ht="12.75">
      <c r="B25" t="s">
        <v>24</v>
      </c>
      <c r="F25" s="16"/>
      <c r="G25" s="33"/>
      <c r="H25" s="16"/>
      <c r="I25" s="25">
        <v>4730</v>
      </c>
      <c r="J25" s="18"/>
    </row>
    <row r="26" spans="1:10" ht="12.75">
      <c r="A26" s="10" t="s">
        <v>25</v>
      </c>
      <c r="B26" t="s">
        <v>26</v>
      </c>
      <c r="F26" s="17"/>
      <c r="G26" s="26">
        <v>4433</v>
      </c>
      <c r="H26" s="17"/>
      <c r="I26" s="26">
        <v>1328</v>
      </c>
      <c r="J26" s="18"/>
    </row>
    <row r="27" spans="7:9" ht="12.75">
      <c r="G27" s="7">
        <f>SUM(G20:G26)</f>
        <v>34079</v>
      </c>
      <c r="I27" s="7">
        <f>SUM(I20:I26)</f>
        <v>35140</v>
      </c>
    </row>
    <row r="28" spans="2:9" ht="12.75">
      <c r="B28" s="5" t="s">
        <v>27</v>
      </c>
      <c r="G28" s="7"/>
      <c r="I28" s="7"/>
    </row>
    <row r="29" spans="1:9" ht="12.75">
      <c r="A29" s="10" t="s">
        <v>28</v>
      </c>
      <c r="B29" t="s">
        <v>30</v>
      </c>
      <c r="F29" s="15"/>
      <c r="G29" s="24">
        <v>2328</v>
      </c>
      <c r="H29" s="15"/>
      <c r="I29" s="24">
        <v>4540</v>
      </c>
    </row>
    <row r="30" spans="1:9" ht="12.75">
      <c r="A30" s="10" t="s">
        <v>29</v>
      </c>
      <c r="B30" t="s">
        <v>31</v>
      </c>
      <c r="F30" s="16"/>
      <c r="G30" s="25">
        <v>1737</v>
      </c>
      <c r="H30" s="16"/>
      <c r="I30" s="25">
        <v>3008</v>
      </c>
    </row>
    <row r="31" spans="2:9" ht="12.75">
      <c r="B31" t="s">
        <v>74</v>
      </c>
      <c r="F31" s="16"/>
      <c r="G31" s="25">
        <v>388</v>
      </c>
      <c r="H31" s="16"/>
      <c r="I31" s="25"/>
    </row>
    <row r="32" spans="2:9" ht="12.75">
      <c r="B32" t="s">
        <v>32</v>
      </c>
      <c r="F32" s="16"/>
      <c r="G32" s="25">
        <v>1052</v>
      </c>
      <c r="H32" s="16"/>
      <c r="I32" s="25"/>
    </row>
    <row r="33" spans="6:9" ht="12.75">
      <c r="F33" s="16"/>
      <c r="G33" s="25"/>
      <c r="H33" s="16"/>
      <c r="I33" s="25"/>
    </row>
    <row r="34" spans="1:9" ht="12.75">
      <c r="A34" s="10" t="s">
        <v>36</v>
      </c>
      <c r="B34" t="s">
        <v>5</v>
      </c>
      <c r="F34" s="16"/>
      <c r="G34" s="25">
        <v>25</v>
      </c>
      <c r="H34" s="16"/>
      <c r="I34" s="25">
        <v>169</v>
      </c>
    </row>
    <row r="35" spans="1:9" ht="12.75">
      <c r="A35" s="10" t="s">
        <v>37</v>
      </c>
      <c r="B35" t="s">
        <v>38</v>
      </c>
      <c r="F35" s="17"/>
      <c r="G35" s="26">
        <v>760</v>
      </c>
      <c r="H35" s="17"/>
      <c r="I35" s="26">
        <v>830</v>
      </c>
    </row>
    <row r="36" spans="6:9" ht="12.75">
      <c r="F36" s="13"/>
      <c r="G36" s="20">
        <f>SUM(G29:G35)</f>
        <v>6290</v>
      </c>
      <c r="H36" s="13"/>
      <c r="I36" s="20">
        <f>SUM(I29:I35)</f>
        <v>8547</v>
      </c>
    </row>
    <row r="37" spans="2:9" ht="12.75">
      <c r="B37" s="5" t="s">
        <v>39</v>
      </c>
      <c r="F37" s="13"/>
      <c r="G37" s="20">
        <f>SUM(G27-G36)</f>
        <v>27789</v>
      </c>
      <c r="H37" s="13"/>
      <c r="I37" s="20">
        <f>SUM(I27-I36)</f>
        <v>26593</v>
      </c>
    </row>
    <row r="38" spans="6:9" ht="13.5" thickBot="1">
      <c r="F38" s="22"/>
      <c r="G38" s="27">
        <f>SUM(G17+G37)</f>
        <v>49567</v>
      </c>
      <c r="H38" s="22"/>
      <c r="I38" s="27">
        <f>SUM(I17+I37)</f>
        <v>50595</v>
      </c>
    </row>
    <row r="39" spans="7:9" ht="13.5" thickTop="1">
      <c r="G39" s="7"/>
      <c r="I39" s="7"/>
    </row>
    <row r="40" spans="2:9" ht="12.75">
      <c r="B40" s="5" t="s">
        <v>40</v>
      </c>
      <c r="G40" s="7"/>
      <c r="I40" s="7"/>
    </row>
    <row r="41" spans="1:9" ht="12.75">
      <c r="A41" s="10" t="s">
        <v>41</v>
      </c>
      <c r="B41" t="s">
        <v>45</v>
      </c>
      <c r="G41" s="7">
        <v>24300</v>
      </c>
      <c r="I41" s="7">
        <v>20250</v>
      </c>
    </row>
    <row r="42" spans="1:9" ht="12.75">
      <c r="A42" s="10" t="s">
        <v>42</v>
      </c>
      <c r="B42" t="s">
        <v>46</v>
      </c>
      <c r="C42" s="10" t="s">
        <v>47</v>
      </c>
      <c r="G42" s="7">
        <v>5937</v>
      </c>
      <c r="I42" s="7">
        <v>5937</v>
      </c>
    </row>
    <row r="43" spans="1:9" ht="12.75">
      <c r="A43" s="10" t="s">
        <v>43</v>
      </c>
      <c r="C43" s="10" t="s">
        <v>48</v>
      </c>
      <c r="G43" s="7">
        <v>1680</v>
      </c>
      <c r="I43" s="7">
        <v>1680</v>
      </c>
    </row>
    <row r="44" spans="1:9" ht="12.75">
      <c r="A44" s="10" t="s">
        <v>44</v>
      </c>
      <c r="C44" s="10" t="s">
        <v>49</v>
      </c>
      <c r="F44" s="19"/>
      <c r="G44" s="28">
        <v>16412</v>
      </c>
      <c r="H44" s="19"/>
      <c r="I44" s="28">
        <v>20686</v>
      </c>
    </row>
    <row r="45" spans="6:9" ht="12.75">
      <c r="F45" s="19"/>
      <c r="G45" s="28">
        <f>SUM(G41:G44)</f>
        <v>48329</v>
      </c>
      <c r="H45" s="19"/>
      <c r="I45" s="28">
        <f>SUM(I41:I44)</f>
        <v>48553</v>
      </c>
    </row>
    <row r="46" spans="2:9" ht="12.75">
      <c r="B46" s="5" t="s">
        <v>50</v>
      </c>
      <c r="G46" s="7"/>
      <c r="I46" s="7"/>
    </row>
    <row r="47" spans="1:9" ht="12.75">
      <c r="A47" s="10" t="s">
        <v>51</v>
      </c>
      <c r="B47" t="s">
        <v>53</v>
      </c>
      <c r="G47" s="7">
        <v>346</v>
      </c>
      <c r="I47" s="7">
        <v>1151</v>
      </c>
    </row>
    <row r="48" spans="1:9" ht="12.75">
      <c r="A48" s="10" t="s">
        <v>52</v>
      </c>
      <c r="B48" t="s">
        <v>54</v>
      </c>
      <c r="F48" s="19"/>
      <c r="G48" s="28">
        <v>892</v>
      </c>
      <c r="H48" s="19"/>
      <c r="I48" s="28">
        <v>891</v>
      </c>
    </row>
    <row r="49" spans="6:9" ht="12.75">
      <c r="F49" s="13"/>
      <c r="G49" s="20">
        <f>SUM(G47:G48)</f>
        <v>1238</v>
      </c>
      <c r="H49" s="13"/>
      <c r="I49" s="20">
        <f>SUM(I47:I48)</f>
        <v>2042</v>
      </c>
    </row>
    <row r="50" spans="6:9" ht="13.5" thickBot="1">
      <c r="F50" s="22"/>
      <c r="G50" s="27">
        <f>SUM(G45+G49)</f>
        <v>49567</v>
      </c>
      <c r="H50" s="22"/>
      <c r="I50" s="27">
        <f>SUM(I45+I49)</f>
        <v>50595</v>
      </c>
    </row>
    <row r="51" spans="1:9" ht="13.5" thickTop="1">
      <c r="A51" s="10" t="s">
        <v>55</v>
      </c>
      <c r="B51" t="s">
        <v>56</v>
      </c>
      <c r="F51" s="23"/>
      <c r="G51" s="35">
        <f>(G45-1170)/243000</f>
        <v>0.19406995884773662</v>
      </c>
      <c r="H51" s="23"/>
      <c r="I51" s="31">
        <f>SUM(I45/20250)</f>
        <v>2.397679012345679</v>
      </c>
    </row>
    <row r="52" spans="1:9" ht="12.75">
      <c r="A52" s="10"/>
      <c r="F52" s="18"/>
      <c r="G52" s="36"/>
      <c r="H52" s="18"/>
      <c r="I52" s="37"/>
    </row>
    <row r="53" spans="1:10" ht="12.75">
      <c r="A53" t="s">
        <v>79</v>
      </c>
      <c r="F53" s="18"/>
      <c r="G53" s="36"/>
      <c r="H53" s="18"/>
      <c r="I53" s="37"/>
      <c r="J53" s="39">
        <f>G51</f>
        <v>0.19406995884773662</v>
      </c>
    </row>
    <row r="55" ht="12.75">
      <c r="A55" s="5" t="s">
        <v>57</v>
      </c>
    </row>
    <row r="56" ht="12.75">
      <c r="A56" s="5" t="s">
        <v>58</v>
      </c>
    </row>
  </sheetData>
  <printOptions horizontalCentered="1"/>
  <pageMargins left="0.5" right="0.5" top="0.5" bottom="0.5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50"/>
  <sheetViews>
    <sheetView tabSelected="1" workbookViewId="0" topLeftCell="A14">
      <selection activeCell="G29" sqref="G29"/>
    </sheetView>
  </sheetViews>
  <sheetFormatPr defaultColWidth="9.140625" defaultRowHeight="12.75"/>
  <cols>
    <col min="5" max="5" width="10.7109375" style="0" customWidth="1"/>
    <col min="6" max="7" width="10.42187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59</v>
      </c>
    </row>
    <row r="9" ht="12.75">
      <c r="A9" s="5" t="s">
        <v>77</v>
      </c>
    </row>
    <row r="10" spans="8:9" ht="12.75">
      <c r="H10" s="45" t="s">
        <v>3</v>
      </c>
      <c r="I10" s="45"/>
    </row>
    <row r="11" spans="5:9" ht="12.75">
      <c r="E11" s="8"/>
      <c r="F11" s="8" t="s">
        <v>62</v>
      </c>
      <c r="G11" s="8" t="s">
        <v>62</v>
      </c>
      <c r="H11" s="8"/>
      <c r="I11" s="8"/>
    </row>
    <row r="12" spans="5:9" ht="12.75">
      <c r="E12" s="8" t="s">
        <v>60</v>
      </c>
      <c r="F12" s="8" t="s">
        <v>63</v>
      </c>
      <c r="G12" s="8" t="s">
        <v>63</v>
      </c>
      <c r="H12" s="8" t="s">
        <v>66</v>
      </c>
      <c r="I12" s="8" t="s">
        <v>68</v>
      </c>
    </row>
    <row r="13" spans="5:9" ht="12.75">
      <c r="E13" s="29" t="s">
        <v>61</v>
      </c>
      <c r="F13" s="29" t="s">
        <v>64</v>
      </c>
      <c r="G13" s="29" t="s">
        <v>65</v>
      </c>
      <c r="H13" s="29" t="s">
        <v>67</v>
      </c>
      <c r="I13" s="29"/>
    </row>
    <row r="14" spans="5:9" ht="12.75"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</row>
    <row r="15" ht="12.75">
      <c r="A15" s="6" t="s">
        <v>80</v>
      </c>
    </row>
    <row r="17" spans="1:9" ht="12.75">
      <c r="A17" s="32" t="s">
        <v>85</v>
      </c>
      <c r="E17" s="41">
        <v>20250</v>
      </c>
      <c r="F17" s="7">
        <v>5937</v>
      </c>
      <c r="G17" s="7">
        <v>1680</v>
      </c>
      <c r="H17" s="41">
        <v>20686</v>
      </c>
      <c r="I17" s="41">
        <f>SUM(E17:H17)</f>
        <v>48553</v>
      </c>
    </row>
    <row r="18" spans="5:9" ht="12.75">
      <c r="E18" s="40"/>
      <c r="F18" s="7"/>
      <c r="G18" s="7"/>
      <c r="H18" s="40"/>
      <c r="I18" s="40"/>
    </row>
    <row r="19" spans="1:9" ht="12.75">
      <c r="A19" s="32" t="s">
        <v>75</v>
      </c>
      <c r="E19" s="40"/>
      <c r="F19" s="7"/>
      <c r="G19" s="7"/>
      <c r="H19" s="34">
        <v>789</v>
      </c>
      <c r="I19" s="34">
        <f>SUM(E19:H19)</f>
        <v>789</v>
      </c>
    </row>
    <row r="20" spans="1:9" ht="12.75">
      <c r="A20" t="s">
        <v>69</v>
      </c>
      <c r="E20" s="40"/>
      <c r="F20" s="7"/>
      <c r="G20" s="7"/>
      <c r="H20" s="34"/>
      <c r="I20" s="41"/>
    </row>
    <row r="21" spans="5:9" ht="12.75">
      <c r="E21" s="40"/>
      <c r="F21" s="7"/>
      <c r="G21" s="7"/>
      <c r="H21" s="34"/>
      <c r="I21" s="34"/>
    </row>
    <row r="22" spans="1:9" ht="12.75">
      <c r="A22" s="32" t="s">
        <v>70</v>
      </c>
      <c r="B22" s="44" t="s">
        <v>86</v>
      </c>
      <c r="E22" s="40"/>
      <c r="F22" s="7"/>
      <c r="G22" s="7"/>
      <c r="H22" s="38">
        <v>-1013</v>
      </c>
      <c r="I22" s="34">
        <f>SUM(E22:H22)</f>
        <v>-1013</v>
      </c>
    </row>
    <row r="23" spans="1:9" ht="12.75">
      <c r="A23" s="32"/>
      <c r="E23" s="40"/>
      <c r="F23" s="7"/>
      <c r="G23" s="7"/>
      <c r="H23" s="34"/>
      <c r="I23" s="41"/>
    </row>
    <row r="24" spans="1:9" ht="12.75">
      <c r="A24" s="32" t="s">
        <v>76</v>
      </c>
      <c r="C24" s="44" t="s">
        <v>87</v>
      </c>
      <c r="E24" s="41">
        <v>4050</v>
      </c>
      <c r="F24" s="7"/>
      <c r="G24" s="7"/>
      <c r="H24" s="34">
        <v>-4050</v>
      </c>
      <c r="I24" s="34">
        <f>SUM(E24:H24)</f>
        <v>0</v>
      </c>
    </row>
    <row r="25" spans="5:9" ht="12.75">
      <c r="E25" s="42"/>
      <c r="F25" s="28"/>
      <c r="G25" s="28"/>
      <c r="H25" s="42"/>
      <c r="I25" s="42"/>
    </row>
    <row r="26" spans="1:9" ht="13.5" thickBot="1">
      <c r="A26" t="s">
        <v>81</v>
      </c>
      <c r="E26" s="43">
        <f>SUM(E17:E25)</f>
        <v>24300</v>
      </c>
      <c r="F26" s="27">
        <f>SUM(F17:F25)</f>
        <v>5937</v>
      </c>
      <c r="G26" s="27">
        <f>SUM(G17:G25)</f>
        <v>1680</v>
      </c>
      <c r="H26" s="43">
        <f>SUM(H17:H25)</f>
        <v>16412</v>
      </c>
      <c r="I26" s="43">
        <f>SUM(I17:I25)</f>
        <v>48329</v>
      </c>
    </row>
    <row r="27" spans="5:9" ht="13.5" thickTop="1">
      <c r="E27" s="7"/>
      <c r="F27" s="7"/>
      <c r="G27" s="7"/>
      <c r="H27" s="7"/>
      <c r="I27" s="7"/>
    </row>
    <row r="28" spans="5:9" ht="12.75">
      <c r="E28" s="7"/>
      <c r="F28" s="7"/>
      <c r="G28" s="7"/>
      <c r="H28" s="7"/>
      <c r="I28" s="7"/>
    </row>
    <row r="29" spans="5:9" ht="12.75">
      <c r="E29" s="7"/>
      <c r="F29" s="7"/>
      <c r="G29" s="7"/>
      <c r="H29" s="7"/>
      <c r="I29" s="7"/>
    </row>
    <row r="30" spans="1:9" ht="12.75">
      <c r="A30" s="6" t="s">
        <v>82</v>
      </c>
      <c r="E30" s="7"/>
      <c r="F30" s="7"/>
      <c r="G30" s="7"/>
      <c r="H30" s="46" t="s">
        <v>94</v>
      </c>
      <c r="I30" s="46"/>
    </row>
    <row r="31" spans="5:9" ht="12.75">
      <c r="E31" s="7"/>
      <c r="F31" s="7"/>
      <c r="G31" s="7"/>
      <c r="H31" s="7"/>
      <c r="I31" s="7"/>
    </row>
    <row r="32" spans="1:9" ht="12.75">
      <c r="A32" t="s">
        <v>71</v>
      </c>
      <c r="E32" s="7">
        <v>20250</v>
      </c>
      <c r="F32" s="7">
        <v>5937</v>
      </c>
      <c r="G32" s="7">
        <v>2629</v>
      </c>
      <c r="H32" s="7">
        <v>20285</v>
      </c>
      <c r="I32" s="7">
        <f>SUM(E32:H32)</f>
        <v>49101</v>
      </c>
    </row>
    <row r="33" spans="5:9" ht="12.75">
      <c r="E33" s="7"/>
      <c r="F33" s="7"/>
      <c r="G33" s="7"/>
      <c r="H33" s="7"/>
      <c r="I33" s="7"/>
    </row>
    <row r="34" spans="1:9" ht="12.75">
      <c r="A34" t="s">
        <v>90</v>
      </c>
      <c r="E34" s="7"/>
      <c r="F34" s="7"/>
      <c r="G34" s="30">
        <v>-913</v>
      </c>
      <c r="H34" s="7">
        <v>246</v>
      </c>
      <c r="I34" s="30">
        <v>-667</v>
      </c>
    </row>
    <row r="35" spans="5:9" ht="12.75">
      <c r="E35" s="7"/>
      <c r="F35" s="7"/>
      <c r="G35" s="30"/>
      <c r="H35" s="7"/>
      <c r="I35" s="30"/>
    </row>
    <row r="36" spans="1:9" ht="12.75">
      <c r="A36" t="s">
        <v>91</v>
      </c>
      <c r="E36" s="7"/>
      <c r="F36" s="7"/>
      <c r="G36" s="30"/>
      <c r="H36" s="7"/>
      <c r="I36" s="30"/>
    </row>
    <row r="37" spans="1:9" ht="12.75">
      <c r="A37" t="s">
        <v>92</v>
      </c>
      <c r="E37" s="7"/>
      <c r="F37" s="7"/>
      <c r="G37" s="30"/>
      <c r="H37" s="7"/>
      <c r="I37" s="30"/>
    </row>
    <row r="38" spans="1:9" ht="12.75">
      <c r="A38" t="s">
        <v>93</v>
      </c>
      <c r="E38" s="7"/>
      <c r="F38" s="7"/>
      <c r="G38" s="30">
        <v>-36</v>
      </c>
      <c r="H38" s="7">
        <v>36</v>
      </c>
      <c r="I38" s="30"/>
    </row>
    <row r="39" spans="5:9" ht="12.75">
      <c r="E39" s="7"/>
      <c r="F39" s="7"/>
      <c r="G39" s="30"/>
      <c r="H39" s="7"/>
      <c r="I39" s="30"/>
    </row>
    <row r="40" spans="1:9" ht="12.75">
      <c r="A40" t="s">
        <v>83</v>
      </c>
      <c r="E40" s="7"/>
      <c r="F40" s="7"/>
      <c r="G40" s="30"/>
      <c r="H40" s="7">
        <v>2144</v>
      </c>
      <c r="I40" s="7">
        <f>SUM(E40:H40)</f>
        <v>2144</v>
      </c>
    </row>
    <row r="41" spans="1:9" ht="12.75">
      <c r="A41" t="s">
        <v>69</v>
      </c>
      <c r="E41" s="7"/>
      <c r="F41" s="7"/>
      <c r="G41" s="30"/>
      <c r="H41" s="7"/>
      <c r="I41" s="30"/>
    </row>
    <row r="42" spans="5:9" ht="12.75">
      <c r="E42" s="7"/>
      <c r="F42" s="7"/>
      <c r="G42" s="30"/>
      <c r="H42" s="7"/>
      <c r="I42" s="30"/>
    </row>
    <row r="43" spans="1:9" ht="12.75">
      <c r="A43" t="s">
        <v>70</v>
      </c>
      <c r="E43" s="7"/>
      <c r="F43" s="7"/>
      <c r="G43" s="30"/>
      <c r="H43" s="30">
        <v>-2025</v>
      </c>
      <c r="I43" s="30">
        <f>SUM(E43:H43)</f>
        <v>-2025</v>
      </c>
    </row>
    <row r="44" spans="5:9" ht="12.75">
      <c r="E44" s="7"/>
      <c r="F44" s="7"/>
      <c r="G44" s="30"/>
      <c r="H44" s="7"/>
      <c r="I44" s="30"/>
    </row>
    <row r="45" spans="5:9" ht="12.75">
      <c r="E45" s="7"/>
      <c r="F45" s="7"/>
      <c r="G45" s="30"/>
      <c r="H45" s="7"/>
      <c r="I45" s="30"/>
    </row>
    <row r="46" spans="1:9" ht="13.5" thickBot="1">
      <c r="A46" t="s">
        <v>84</v>
      </c>
      <c r="E46" s="27">
        <f>SUM(E32:E45)</f>
        <v>20250</v>
      </c>
      <c r="F46" s="27">
        <f>SUM(F32:F45)</f>
        <v>5937</v>
      </c>
      <c r="G46" s="27">
        <f>SUM(G32:G45)</f>
        <v>1680</v>
      </c>
      <c r="H46" s="27">
        <f>SUM(H32:H45)</f>
        <v>20686</v>
      </c>
      <c r="I46" s="27">
        <f>SUM(I32:I45)</f>
        <v>48553</v>
      </c>
    </row>
    <row r="47" ht="13.5" thickTop="1"/>
    <row r="49" ht="12.75">
      <c r="A49" s="5" t="s">
        <v>72</v>
      </c>
    </row>
    <row r="50" ht="12.75">
      <c r="A50" s="5" t="s">
        <v>73</v>
      </c>
    </row>
  </sheetData>
  <mergeCells count="2">
    <mergeCell ref="H10:I10"/>
    <mergeCell ref="H30:I30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Qa1</cp:lastModifiedBy>
  <cp:lastPrinted>2005-03-16T08:59:52Z</cp:lastPrinted>
  <dcterms:created xsi:type="dcterms:W3CDTF">2004-11-01T00:02:24Z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